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3 квартал\АЭФ - поставка сервера БД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Лист2!$A$1:$H$34</definedName>
  </definedNames>
  <calcPr calcId="152511"/>
</workbook>
</file>

<file path=xl/calcChain.xml><?xml version="1.0" encoding="utf-8"?>
<calcChain xmlns="http://schemas.openxmlformats.org/spreadsheetml/2006/main">
  <c r="H28" i="1" l="1"/>
  <c r="F27" i="1"/>
  <c r="E27" i="1"/>
  <c r="D27" i="1"/>
  <c r="C27" i="1"/>
  <c r="B27" i="1"/>
  <c r="H26" i="1"/>
  <c r="F26" i="1"/>
  <c r="E26" i="1"/>
  <c r="D26" i="1"/>
  <c r="C26" i="1"/>
  <c r="B26" i="1"/>
  <c r="G25" i="1"/>
  <c r="H21" i="1"/>
  <c r="F21" i="1"/>
  <c r="E21" i="1"/>
  <c r="D21" i="1"/>
  <c r="C21" i="1"/>
  <c r="B21" i="1"/>
  <c r="G20" i="1"/>
  <c r="H16" i="1"/>
  <c r="F16" i="1"/>
  <c r="E16" i="1"/>
  <c r="D16" i="1"/>
  <c r="C16" i="1"/>
  <c r="B16" i="1"/>
  <c r="G15" i="1"/>
  <c r="H11" i="1" l="1"/>
  <c r="F11" i="1"/>
  <c r="E11" i="1"/>
  <c r="D11" i="1"/>
  <c r="C11" i="1"/>
  <c r="B11" i="1"/>
  <c r="G10" i="1"/>
</calcChain>
</file>

<file path=xl/sharedStrings.xml><?xml version="1.0" encoding="utf-8"?>
<sst xmlns="http://schemas.openxmlformats.org/spreadsheetml/2006/main" count="68" uniqueCount="40">
  <si>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</si>
  <si>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</si>
  <si>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</si>
  <si>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</si>
  <si>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</si>
  <si>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</si>
  <si>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</si>
  <si>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</si>
  <si>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</si>
  <si>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</si>
  <si>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</si>
  <si>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</si>
  <si>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Наименование товара, техн. характеристики</t>
  </si>
  <si>
    <t>цена, руб</t>
  </si>
  <si>
    <t>Начальная (максимальная) цена контракта:</t>
  </si>
  <si>
    <t>аукцион в электронной форме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</si>
  <si>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</si>
  <si>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</si>
  <si>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</si>
  <si>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</si>
  <si>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</si>
  <si>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IV. Обоснование начальной (максимальной) цены контракта</t>
  </si>
  <si>
    <t>Сервер баз данных</t>
  </si>
  <si>
    <t>Сервер HP Proliant DL360p Gen8 E5-2620V2 Rack(1U)/
Xeon6C 2.1Ghz(15Mb)/ 8x8GbR2D_12800(LV)/
P420iFBWC(1Gb/RAID 0/1/10/5/50/6/60)/ 3x300Gb SAS
10k SFF + 3х1TB 2.5"(SFF) SATA 7,2k/ noDVD/ iLOME/
4x1GbEth/ EasyRK/ 2xRPS460Plat+</t>
  </si>
  <si>
    <t>Дата составления: 31.07.2014</t>
  </si>
  <si>
    <t>коммерческое предложение от 31.07.2014 № 121</t>
  </si>
  <si>
    <t>коммерческое предложение от 31.07.2014</t>
  </si>
  <si>
    <t>коммерческое предложение от 31.07.2014 № 0141</t>
  </si>
  <si>
    <t>О.В.Дергилев</t>
  </si>
  <si>
    <t>Исполнитель: Работник контрактной службы, тел. 5-00-61</t>
  </si>
  <si>
    <t>поставка сервера баз данных</t>
  </si>
  <si>
    <t>Запасной жёсткий диск 300GB 2.5"(SFF) SAS 10k</t>
  </si>
  <si>
    <t>Жесткий диск 300GB 2.5"(SFF) SAS 10k 6G Hot Plug w
Smart Drive SC Entry (652564-B21)</t>
  </si>
  <si>
    <t>Запасной жёсткий диск 1TB 2.5"(SFF) SATA 7,2k</t>
  </si>
  <si>
    <t>Жесткий диск 1TB 2.5"(SFF) SATA 7,2k 6G Pluggable w
Smart Drive SC Midline (655710-B21)</t>
  </si>
  <si>
    <t>Блок питания Hot Plug Redundant Power Supply Platinum
Plus 460W Option Kit (656362-B21)</t>
  </si>
  <si>
    <t>Запасной блок питания горячего подключения 460 Вт</t>
  </si>
  <si>
    <t>Код ОКПД:
30.02.15.114</t>
  </si>
  <si>
    <t>Код ОКПД:
30.02.17.121</t>
  </si>
  <si>
    <t>Код ОКПД:
30.02.19.190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</si>
</sst>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sz val="9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/>
    </xf>
    <xf numFmtId="4" fontId="4" fillId="2" borderId="17" xfId="0" applyNumberFormat="1" applyFont="1" applyFill="1" applyBorder="1" applyAlignment="1">
      <alignment vertical="top"/>
    </xf>
    <xf numFmtId="0" fontId="1" fillId="2" borderId="18" xfId="0" applyFont="1" applyFill="1" applyBorder="1" applyAlignment="1">
      <alignment horizontal="center"/>
    </xf>
    <xf numFmtId="4" fontId="4" fillId="2" borderId="19" xfId="0" applyNumberFormat="1" applyFont="1" applyFill="1" applyBorder="1"/>
    <xf numFmtId="4" fontId="4" fillId="3" borderId="20" xfId="0" applyNumberFormat="1" applyFont="1" applyFill="1" applyBorder="1"/>
    <xf numFmtId="0" fontId="6" fillId="2" borderId="2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 wrapText="1"/>
    </xf>
    <xf numFmtId="0" fontId="11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4" fontId="5" fillId="2" borderId="0" xfId="0" applyNumberFormat="1" applyFont="1" applyFill="1"/>
    <xf numFmtId="0" fontId="4" fillId="2" borderId="0" xfId="0" applyFont="1" applyFill="1"/>
    <xf numFmtId="3" fontId="1" fillId="2" borderId="0" xfId="0" applyNumberFormat="1" applyFont="1" applyFill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vertical="top"/>
    </xf>
    <xf numFmtId="0" fontId="7" fillId="2" borderId="28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9" fillId="2" borderId="29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vertical="top" wrapText="1"/>
    </xf>
    <xf numFmtId="4" fontId="5" fillId="2" borderId="0" xfId="0" applyNumberFormat="1" applyFont="1" applyFill="1" applyAlignment="1">
      <alignment horizontal="right"/>
    </xf>
    <xf numFmtId="0" fontId="1" fillId="2" borderId="0" xfId="0" applyFont="1" applyFill="1" applyAlignment="1"/>
    <xf numFmtId="0" fontId="4" fillId="0" borderId="0" xfId="0" applyFont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vertical="top" wrapText="1"/>
    </xf>
    <xf numFmtId="0" fontId="1" fillId="4" borderId="22" xfId="0" applyFont="1" applyFill="1" applyBorder="1" applyAlignment="1">
      <alignment horizontal="left" vertical="top" wrapText="1"/>
    </xf>
    <xf numFmtId="0" fontId="1" fillId="4" borderId="23" xfId="0" applyFont="1" applyFill="1" applyBorder="1" applyAlignment="1">
      <alignment horizontal="left" vertical="top" wrapText="1"/>
    </xf>
    <xf numFmtId="0" fontId="1" fillId="4" borderId="2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="175" zoomScaleNormal="175" zoomScaleSheetLayoutView="100" workbookViewId="0">
      <pane xSplit="1" ySplit="1" topLeftCell="B14" activePane="bottomRight" state="frozen"/>
      <selection pane="topRight" activeCell="B1" sqref="B1"/>
      <selection pane="bottomLeft" activeCell="A107" sqref="A107"/>
      <selection pane="bottomRight" activeCell="B22" sqref="B22:F22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" style="1" customWidth="1"/>
    <col min="8" max="8" width="11.5703125" style="1" customWidth="1"/>
    <col min="9" max="12" width="11.5703125" style="26"/>
    <col min="13" max="16384" width="11.5703125" style="1"/>
  </cols>
  <sheetData>
    <row r="1" spans="1:12" ht="15.75" x14ac:dyDescent="0.25">
      <c r="A1" s="46" t="s">
        <v>21</v>
      </c>
      <c r="B1" s="46"/>
      <c r="C1" s="46"/>
      <c r="D1" s="46"/>
      <c r="E1" s="46"/>
      <c r="F1" s="46"/>
      <c r="G1" s="46"/>
      <c r="H1" s="46"/>
      <c r="I1" s="1"/>
      <c r="J1" s="1"/>
      <c r="K1" s="1"/>
      <c r="L1" s="1"/>
    </row>
    <row r="2" spans="1:12" ht="31.5" x14ac:dyDescent="0.25">
      <c r="A2" s="32" t="s">
        <v>11</v>
      </c>
      <c r="B2" s="47" t="s">
        <v>15</v>
      </c>
      <c r="C2" s="47"/>
      <c r="D2" s="47"/>
      <c r="E2" s="47"/>
      <c r="F2" s="47"/>
      <c r="G2" s="47"/>
      <c r="H2" s="47"/>
      <c r="I2" s="1"/>
      <c r="J2" s="1"/>
      <c r="K2" s="1"/>
      <c r="L2" s="1"/>
    </row>
    <row r="3" spans="1:12" ht="47.25" x14ac:dyDescent="0.25">
      <c r="A3" s="32" t="s">
        <v>10</v>
      </c>
      <c r="B3" s="48" t="s">
        <v>30</v>
      </c>
      <c r="C3" s="48"/>
      <c r="D3" s="48"/>
      <c r="E3" s="48"/>
      <c r="F3" s="48"/>
      <c r="G3" s="48"/>
      <c r="H3" s="48"/>
      <c r="I3" s="1"/>
      <c r="J3" s="1"/>
      <c r="K3" s="1"/>
      <c r="L3" s="1"/>
    </row>
    <row r="4" spans="1:12" ht="31.5" customHeight="1" x14ac:dyDescent="0.25">
      <c r="A4" s="30" t="s">
        <v>16</v>
      </c>
      <c r="B4" s="45" t="s">
        <v>20</v>
      </c>
      <c r="C4" s="45"/>
      <c r="D4" s="45"/>
      <c r="E4" s="45"/>
      <c r="F4" s="45"/>
      <c r="G4" s="45"/>
      <c r="H4" s="31">
        <v>3</v>
      </c>
      <c r="I4" s="1"/>
      <c r="J4" s="1"/>
      <c r="K4" s="1"/>
      <c r="L4" s="1"/>
    </row>
    <row r="5" spans="1:12" ht="15" x14ac:dyDescent="0.25">
      <c r="A5" s="27" t="s">
        <v>0</v>
      </c>
      <c r="B5" s="41" t="s">
        <v>1</v>
      </c>
      <c r="C5" s="41"/>
      <c r="D5" s="41"/>
      <c r="E5" s="41"/>
      <c r="F5" s="41"/>
      <c r="G5" s="28" t="s">
        <v>2</v>
      </c>
      <c r="H5" s="29" t="s">
        <v>3</v>
      </c>
      <c r="I5" s="1"/>
      <c r="J5" s="1"/>
      <c r="K5" s="1"/>
      <c r="L5" s="1"/>
    </row>
    <row r="6" spans="1:12" ht="15.75" thickBot="1" x14ac:dyDescent="0.3">
      <c r="A6" s="2"/>
      <c r="B6" s="3">
        <v>1</v>
      </c>
      <c r="C6" s="3">
        <v>2</v>
      </c>
      <c r="D6" s="3">
        <v>3</v>
      </c>
      <c r="E6" s="3">
        <v>4</v>
      </c>
      <c r="F6" s="3">
        <v>5</v>
      </c>
      <c r="G6" s="4" t="s">
        <v>13</v>
      </c>
      <c r="H6" s="5" t="s">
        <v>13</v>
      </c>
      <c r="I6" s="1"/>
      <c r="J6" s="1"/>
      <c r="K6" s="1"/>
      <c r="L6" s="1"/>
    </row>
    <row r="7" spans="1:12" ht="27" customHeight="1" x14ac:dyDescent="0.2">
      <c r="A7" s="17" t="s">
        <v>12</v>
      </c>
      <c r="B7" s="49" t="s">
        <v>22</v>
      </c>
      <c r="C7" s="50"/>
      <c r="D7" s="50"/>
      <c r="E7" s="50"/>
      <c r="F7" s="51"/>
      <c r="G7" s="18" t="s">
        <v>37</v>
      </c>
      <c r="H7" s="19" t="s">
        <v>4</v>
      </c>
      <c r="I7" s="1"/>
      <c r="J7" s="1"/>
      <c r="K7" s="1"/>
      <c r="L7" s="1"/>
    </row>
    <row r="8" spans="1:12" ht="15" x14ac:dyDescent="0.2">
      <c r="A8" s="7" t="s">
        <v>5</v>
      </c>
      <c r="B8" s="39">
        <v>1</v>
      </c>
      <c r="C8" s="40"/>
      <c r="D8" s="40"/>
      <c r="E8" s="40"/>
      <c r="F8" s="40"/>
      <c r="G8" s="8"/>
      <c r="H8" s="6" t="s">
        <v>4</v>
      </c>
      <c r="I8" s="1"/>
      <c r="J8" s="1"/>
      <c r="K8" s="1"/>
      <c r="L8" s="1"/>
    </row>
    <row r="9" spans="1:12" ht="60.75" customHeight="1" x14ac:dyDescent="0.2">
      <c r="A9" s="9" t="s">
        <v>6</v>
      </c>
      <c r="B9" s="42" t="s">
        <v>23</v>
      </c>
      <c r="C9" s="43"/>
      <c r="D9" s="43"/>
      <c r="E9" s="43"/>
      <c r="F9" s="44"/>
      <c r="G9" s="10"/>
      <c r="H9" s="11" t="s">
        <v>4</v>
      </c>
      <c r="I9" s="1"/>
      <c r="J9" s="1"/>
      <c r="K9" s="1"/>
      <c r="L9" s="1"/>
    </row>
    <row r="10" spans="1:12" ht="15" x14ac:dyDescent="0.2">
      <c r="A10" s="7" t="s">
        <v>7</v>
      </c>
      <c r="B10" s="20">
        <v>317712</v>
      </c>
      <c r="C10" s="20">
        <v>329467.38</v>
      </c>
      <c r="D10" s="20">
        <v>323748.52</v>
      </c>
      <c r="E10" s="20"/>
      <c r="F10" s="20"/>
      <c r="G10" s="12">
        <f>SUM(B10:F10)/$H$4</f>
        <v>323642.63333333336</v>
      </c>
      <c r="H10" s="13">
        <v>323643</v>
      </c>
      <c r="I10" s="1"/>
      <c r="J10" s="1"/>
      <c r="K10" s="1"/>
      <c r="L10" s="1"/>
    </row>
    <row r="11" spans="1:12" ht="15.75" thickBot="1" x14ac:dyDescent="0.3">
      <c r="A11" s="14" t="s">
        <v>8</v>
      </c>
      <c r="B11" s="15">
        <f>B10*$B8</f>
        <v>317712</v>
      </c>
      <c r="C11" s="15">
        <f>C10*$B8</f>
        <v>329467.38</v>
      </c>
      <c r="D11" s="15">
        <f>D10*$B8</f>
        <v>323748.52</v>
      </c>
      <c r="E11" s="15">
        <f>E10*$B8</f>
        <v>0</v>
      </c>
      <c r="F11" s="15">
        <f>F10*$B8</f>
        <v>0</v>
      </c>
      <c r="G11" s="15"/>
      <c r="H11" s="16">
        <f>H10*$B8</f>
        <v>323643</v>
      </c>
      <c r="I11" s="1"/>
      <c r="J11" s="1"/>
      <c r="K11" s="1"/>
      <c r="L11" s="1"/>
    </row>
    <row r="12" spans="1:12" ht="27" customHeight="1" x14ac:dyDescent="0.2">
      <c r="A12" s="17" t="s">
        <v>12</v>
      </c>
      <c r="B12" s="49" t="s">
        <v>31</v>
      </c>
      <c r="C12" s="50"/>
      <c r="D12" s="50"/>
      <c r="E12" s="50"/>
      <c r="F12" s="51"/>
      <c r="G12" s="18" t="s">
        <v>38</v>
      </c>
      <c r="H12" s="19" t="s">
        <v>4</v>
      </c>
      <c r="I12" s="1"/>
      <c r="J12" s="1"/>
      <c r="K12" s="1"/>
      <c r="L12" s="1"/>
    </row>
    <row r="13" spans="1:12" ht="15" x14ac:dyDescent="0.2">
      <c r="A13" s="7" t="s">
        <v>5</v>
      </c>
      <c r="B13" s="39">
        <v>1</v>
      </c>
      <c r="C13" s="40"/>
      <c r="D13" s="40"/>
      <c r="E13" s="40"/>
      <c r="F13" s="40"/>
      <c r="G13" s="8"/>
      <c r="H13" s="6" t="s">
        <v>4</v>
      </c>
      <c r="I13" s="1"/>
      <c r="J13" s="1"/>
      <c r="K13" s="1"/>
      <c r="L13" s="1"/>
    </row>
    <row r="14" spans="1:12" ht="24.75" customHeight="1" x14ac:dyDescent="0.2">
      <c r="A14" s="9" t="s">
        <v>6</v>
      </c>
      <c r="B14" s="42" t="s">
        <v>32</v>
      </c>
      <c r="C14" s="43"/>
      <c r="D14" s="43"/>
      <c r="E14" s="43"/>
      <c r="F14" s="44"/>
      <c r="G14" s="10"/>
      <c r="H14" s="11" t="s">
        <v>4</v>
      </c>
      <c r="I14" s="1"/>
      <c r="J14" s="1"/>
      <c r="K14" s="1"/>
      <c r="L14" s="1"/>
    </row>
    <row r="15" spans="1:12" ht="15" x14ac:dyDescent="0.2">
      <c r="A15" s="7" t="s">
        <v>7</v>
      </c>
      <c r="B15" s="20">
        <v>14702</v>
      </c>
      <c r="C15" s="20">
        <v>15245.97</v>
      </c>
      <c r="D15" s="20">
        <v>14981.34</v>
      </c>
      <c r="E15" s="20"/>
      <c r="F15" s="20"/>
      <c r="G15" s="12">
        <f>SUM(B15:F15)/$H$4</f>
        <v>14976.436666666666</v>
      </c>
      <c r="H15" s="13">
        <v>14976</v>
      </c>
      <c r="I15" s="1"/>
      <c r="J15" s="1"/>
      <c r="K15" s="1"/>
      <c r="L15" s="1"/>
    </row>
    <row r="16" spans="1:12" ht="15.75" thickBot="1" x14ac:dyDescent="0.3">
      <c r="A16" s="14" t="s">
        <v>8</v>
      </c>
      <c r="B16" s="15">
        <f>B15*$B13</f>
        <v>14702</v>
      </c>
      <c r="C16" s="15">
        <f>C15*$B13</f>
        <v>15245.97</v>
      </c>
      <c r="D16" s="15">
        <f>D15*$B13</f>
        <v>14981.34</v>
      </c>
      <c r="E16" s="15">
        <f>E15*$B13</f>
        <v>0</v>
      </c>
      <c r="F16" s="15">
        <f>F15*$B13</f>
        <v>0</v>
      </c>
      <c r="G16" s="15"/>
      <c r="H16" s="16">
        <f>H15*$B13</f>
        <v>14976</v>
      </c>
      <c r="I16" s="1"/>
      <c r="J16" s="1"/>
      <c r="K16" s="1"/>
      <c r="L16" s="1"/>
    </row>
    <row r="17" spans="1:13" ht="27" customHeight="1" x14ac:dyDescent="0.2">
      <c r="A17" s="17" t="s">
        <v>12</v>
      </c>
      <c r="B17" s="49" t="s">
        <v>33</v>
      </c>
      <c r="C17" s="50"/>
      <c r="D17" s="50"/>
      <c r="E17" s="50"/>
      <c r="F17" s="51"/>
      <c r="G17" s="18" t="s">
        <v>38</v>
      </c>
      <c r="H17" s="19" t="s">
        <v>4</v>
      </c>
      <c r="I17" s="1"/>
      <c r="J17" s="1"/>
      <c r="K17" s="1"/>
      <c r="L17" s="1"/>
    </row>
    <row r="18" spans="1:13" ht="15" x14ac:dyDescent="0.2">
      <c r="A18" s="7" t="s">
        <v>5</v>
      </c>
      <c r="B18" s="39">
        <v>1</v>
      </c>
      <c r="C18" s="40"/>
      <c r="D18" s="40"/>
      <c r="E18" s="40"/>
      <c r="F18" s="40"/>
      <c r="G18" s="8"/>
      <c r="H18" s="6" t="s">
        <v>4</v>
      </c>
      <c r="I18" s="1"/>
      <c r="J18" s="1"/>
      <c r="K18" s="1"/>
      <c r="L18" s="1"/>
    </row>
    <row r="19" spans="1:13" ht="24.75" customHeight="1" x14ac:dyDescent="0.2">
      <c r="A19" s="9" t="s">
        <v>6</v>
      </c>
      <c r="B19" s="42" t="s">
        <v>34</v>
      </c>
      <c r="C19" s="43"/>
      <c r="D19" s="43"/>
      <c r="E19" s="43"/>
      <c r="F19" s="44"/>
      <c r="G19" s="10"/>
      <c r="H19" s="11" t="s">
        <v>4</v>
      </c>
      <c r="I19" s="1"/>
      <c r="J19" s="1"/>
      <c r="K19" s="1"/>
      <c r="L19" s="1"/>
    </row>
    <row r="20" spans="1:13" ht="15" x14ac:dyDescent="0.2">
      <c r="A20" s="7" t="s">
        <v>7</v>
      </c>
      <c r="B20" s="20">
        <v>22811</v>
      </c>
      <c r="C20" s="20">
        <v>23655.01</v>
      </c>
      <c r="D20" s="20">
        <v>23244.41</v>
      </c>
      <c r="E20" s="20"/>
      <c r="F20" s="20"/>
      <c r="G20" s="12">
        <f>SUM(B20:F20)/$H$4</f>
        <v>23236.806666666667</v>
      </c>
      <c r="H20" s="13">
        <v>23237</v>
      </c>
      <c r="I20" s="1"/>
      <c r="J20" s="1"/>
      <c r="K20" s="1"/>
      <c r="L20" s="1"/>
    </row>
    <row r="21" spans="1:13" ht="15.75" thickBot="1" x14ac:dyDescent="0.3">
      <c r="A21" s="14" t="s">
        <v>8</v>
      </c>
      <c r="B21" s="15">
        <f>B20*$B18</f>
        <v>22811</v>
      </c>
      <c r="C21" s="15">
        <f>C20*$B18</f>
        <v>23655.01</v>
      </c>
      <c r="D21" s="15">
        <f>D20*$B18</f>
        <v>23244.41</v>
      </c>
      <c r="E21" s="15">
        <f>E20*$B18</f>
        <v>0</v>
      </c>
      <c r="F21" s="15">
        <f>F20*$B18</f>
        <v>0</v>
      </c>
      <c r="G21" s="15"/>
      <c r="H21" s="16">
        <f>H20*$B18</f>
        <v>23237</v>
      </c>
      <c r="I21" s="1"/>
      <c r="J21" s="1"/>
      <c r="K21" s="1"/>
      <c r="L21" s="1"/>
    </row>
    <row r="22" spans="1:13" ht="27" customHeight="1" x14ac:dyDescent="0.2">
      <c r="A22" s="17" t="s">
        <v>12</v>
      </c>
      <c r="B22" s="49" t="s">
        <v>36</v>
      </c>
      <c r="C22" s="50"/>
      <c r="D22" s="50"/>
      <c r="E22" s="50"/>
      <c r="F22" s="51"/>
      <c r="G22" s="18" t="s">
        <v>39</v>
      </c>
      <c r="H22" s="19" t="s">
        <v>4</v>
      </c>
      <c r="I22" s="1"/>
      <c r="J22" s="1"/>
      <c r="K22" s="1"/>
      <c r="L22" s="1"/>
    </row>
    <row r="23" spans="1:13" ht="15" x14ac:dyDescent="0.2">
      <c r="A23" s="7" t="s">
        <v>5</v>
      </c>
      <c r="B23" s="39">
        <v>1</v>
      </c>
      <c r="C23" s="40"/>
      <c r="D23" s="40"/>
      <c r="E23" s="40"/>
      <c r="F23" s="40"/>
      <c r="G23" s="8"/>
      <c r="H23" s="6" t="s">
        <v>4</v>
      </c>
      <c r="I23" s="1"/>
      <c r="J23" s="1"/>
      <c r="K23" s="1"/>
      <c r="L23" s="1"/>
    </row>
    <row r="24" spans="1:13" ht="25.5" customHeight="1" x14ac:dyDescent="0.2">
      <c r="A24" s="9" t="s">
        <v>6</v>
      </c>
      <c r="B24" s="42" t="s">
        <v>35</v>
      </c>
      <c r="C24" s="43"/>
      <c r="D24" s="43"/>
      <c r="E24" s="43"/>
      <c r="F24" s="44"/>
      <c r="G24" s="10"/>
      <c r="H24" s="11" t="s">
        <v>4</v>
      </c>
      <c r="I24" s="1"/>
      <c r="J24" s="1"/>
      <c r="K24" s="1"/>
      <c r="L24" s="1"/>
    </row>
    <row r="25" spans="1:13" ht="15" x14ac:dyDescent="0.2">
      <c r="A25" s="7" t="s">
        <v>7</v>
      </c>
      <c r="B25" s="20">
        <v>16013</v>
      </c>
      <c r="C25" s="20">
        <v>16605.48</v>
      </c>
      <c r="D25" s="20">
        <v>16317.25</v>
      </c>
      <c r="E25" s="20"/>
      <c r="F25" s="20"/>
      <c r="G25" s="12">
        <f>SUM(B25:F25)/$H$4</f>
        <v>16311.909999999998</v>
      </c>
      <c r="H25" s="13">
        <v>16312</v>
      </c>
      <c r="I25" s="1"/>
      <c r="J25" s="1"/>
      <c r="K25" s="1"/>
      <c r="L25" s="1"/>
    </row>
    <row r="26" spans="1:13" ht="15.75" thickBot="1" x14ac:dyDescent="0.3">
      <c r="A26" s="14" t="s">
        <v>8</v>
      </c>
      <c r="B26" s="15">
        <f>B25*$B23</f>
        <v>16013</v>
      </c>
      <c r="C26" s="15">
        <f>C25*$B23</f>
        <v>16605.48</v>
      </c>
      <c r="D26" s="15">
        <f>D25*$B23</f>
        <v>16317.25</v>
      </c>
      <c r="E26" s="15">
        <f>E25*$B23</f>
        <v>0</v>
      </c>
      <c r="F26" s="15">
        <f>F25*$B23</f>
        <v>0</v>
      </c>
      <c r="G26" s="15"/>
      <c r="H26" s="16">
        <f>H25*$B23</f>
        <v>16312</v>
      </c>
      <c r="I26" s="1"/>
      <c r="J26" s="1"/>
      <c r="K26" s="1"/>
      <c r="L26" s="1"/>
    </row>
    <row r="27" spans="1:13" s="21" customFormat="1" ht="15.75" thickBot="1" x14ac:dyDescent="0.25">
      <c r="A27" s="33" t="s">
        <v>9</v>
      </c>
      <c r="B27" s="35">
        <f>B11+B16+B21+B26</f>
        <v>371238</v>
      </c>
      <c r="C27" s="35">
        <f t="shared" ref="C27:D27" si="0">C11+C16+C21+C26</f>
        <v>384973.83999999997</v>
      </c>
      <c r="D27" s="35">
        <f t="shared" si="0"/>
        <v>378291.52</v>
      </c>
      <c r="E27" s="35">
        <f t="shared" ref="E27" si="1">E11+E16+E21+E26</f>
        <v>0</v>
      </c>
      <c r="F27" s="35">
        <f t="shared" ref="F27" si="2">F11+F16+F21+F26</f>
        <v>0</v>
      </c>
      <c r="G27" s="34"/>
      <c r="H27" s="34"/>
    </row>
    <row r="28" spans="1:13" s="25" customFormat="1" ht="15" x14ac:dyDescent="0.25">
      <c r="A28" s="22" t="s">
        <v>24</v>
      </c>
      <c r="B28" s="22"/>
      <c r="C28" s="22"/>
      <c r="D28" s="22"/>
      <c r="E28" s="22"/>
      <c r="F28" s="22"/>
      <c r="G28" s="23" t="s">
        <v>14</v>
      </c>
      <c r="H28" s="36">
        <f>H11+H16+H21+H26</f>
        <v>378168</v>
      </c>
      <c r="I28" s="24"/>
      <c r="J28" s="24"/>
      <c r="K28" s="24"/>
      <c r="L28" s="24"/>
      <c r="M28" s="24"/>
    </row>
    <row r="30" spans="1:13" s="25" customFormat="1" ht="15" x14ac:dyDescent="0.25">
      <c r="A30" s="23" t="s">
        <v>17</v>
      </c>
      <c r="B30" s="22" t="s">
        <v>25</v>
      </c>
      <c r="C30" s="22"/>
      <c r="D30" s="22"/>
      <c r="E30" s="22"/>
      <c r="F30" s="22"/>
      <c r="G30" s="22"/>
      <c r="H30" s="22"/>
    </row>
    <row r="31" spans="1:13" s="25" customFormat="1" ht="15" x14ac:dyDescent="0.25">
      <c r="A31" s="23" t="s">
        <v>18</v>
      </c>
      <c r="B31" s="22" t="s">
        <v>26</v>
      </c>
      <c r="C31" s="22"/>
      <c r="D31" s="22"/>
      <c r="E31" s="22"/>
      <c r="F31" s="22"/>
      <c r="G31" s="22"/>
      <c r="H31" s="22"/>
    </row>
    <row r="32" spans="1:13" s="25" customFormat="1" ht="15" x14ac:dyDescent="0.25">
      <c r="A32" s="23" t="s">
        <v>19</v>
      </c>
      <c r="B32" s="22" t="s">
        <v>27</v>
      </c>
      <c r="C32" s="22"/>
      <c r="D32" s="22"/>
      <c r="E32" s="22"/>
      <c r="F32" s="22"/>
      <c r="G32" s="22"/>
      <c r="H32" s="22"/>
    </row>
    <row r="33" spans="1:12" s="25" customFormat="1" ht="15" x14ac:dyDescent="0.25">
      <c r="A33" s="22"/>
      <c r="B33" s="22"/>
      <c r="C33" s="22"/>
      <c r="D33" s="22"/>
      <c r="E33" s="22"/>
      <c r="F33" s="22"/>
      <c r="G33" s="22"/>
      <c r="H33" s="22"/>
    </row>
    <row r="34" spans="1:12" ht="15" x14ac:dyDescent="0.25">
      <c r="A34" s="22" t="s">
        <v>29</v>
      </c>
      <c r="B34" s="37"/>
      <c r="C34" s="37"/>
      <c r="D34" s="37"/>
      <c r="E34" s="37"/>
      <c r="F34" s="37"/>
      <c r="G34" s="37"/>
      <c r="H34" s="38" t="s">
        <v>28</v>
      </c>
      <c r="I34" s="1"/>
      <c r="J34" s="1"/>
      <c r="K34" s="1"/>
      <c r="L34" s="1"/>
    </row>
  </sheetData>
  <sheetProtection selectLockedCells="1" selectUnlockedCells="1"/>
  <mergeCells count="17">
    <mergeCell ref="B19:F19"/>
    <mergeCell ref="B22:F22"/>
    <mergeCell ref="B23:F23"/>
    <mergeCell ref="B24:F24"/>
    <mergeCell ref="B12:F12"/>
    <mergeCell ref="B13:F13"/>
    <mergeCell ref="B14:F14"/>
    <mergeCell ref="B17:F17"/>
    <mergeCell ref="B18:F18"/>
    <mergeCell ref="B8:F8"/>
    <mergeCell ref="B5:F5"/>
    <mergeCell ref="B9:F9"/>
    <mergeCell ref="B4:G4"/>
    <mergeCell ref="A1:H1"/>
    <mergeCell ref="B2:H2"/>
    <mergeCell ref="B3:H3"/>
    <mergeCell ref="B7:F7"/>
  </mergeCells>
  <pageMargins left="0.6692913385826772" right="7.874015748031496E-2" top="0.23622047244094491" bottom="0.27559055118110237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2014-06-19T05:39:33Z</cp:lastPrinted>
  <dcterms:created xsi:type="dcterms:W3CDTF">2012-04-02T10:33:59Z</dcterms:created>
  <dcterms:modified xsi:type="dcterms:W3CDTF">2014-07-31T12:12:13Z</dcterms:modified>
</cp:coreProperties>
</file>